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制作予算表（実戦数式組込）" sheetId="1" state="visible" r:id="rId1"/>
    <sheet name="制作予算表（白紙テンプレート）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Helvetica, Arial, sans-serif"/>
      <b val="1"/>
      <color rgb="00000000"/>
      <sz val="14"/>
    </font>
    <font>
      <name val="Helvetica, Arial, sans-serif"/>
      <color rgb="00555555"/>
      <sz val="9"/>
    </font>
    <font>
      <name val="Helvetica, Arial, sans-serif"/>
      <b val="1"/>
      <color rgb="00666666"/>
      <sz val="8"/>
    </font>
    <font>
      <name val="Helvetica, Arial, sans-serif"/>
      <color rgb="00111111"/>
      <sz val="9"/>
    </font>
    <font>
      <name val="Helvetica, Arial, sans-serif"/>
      <b val="1"/>
      <color rgb="00FFFFFF"/>
      <sz val="9"/>
    </font>
    <font>
      <name val="Helvetica, Arial, sans-serif"/>
      <b val="1"/>
      <color rgb="00111111"/>
      <sz val="9"/>
    </font>
    <font>
      <name val="Helvetica, Arial, sans-serif"/>
      <b val="1"/>
      <color rgb="00000000"/>
      <sz val="11"/>
    </font>
    <font>
      <name val="Helvetica, Arial, sans-serif"/>
      <b val="1"/>
      <color rgb="00000000"/>
      <sz val="12"/>
    </font>
    <font>
      <name val="Helvetica, Arial, sans-serif"/>
      <i val="1"/>
      <color rgb="00777777"/>
      <sz val="8"/>
    </font>
  </fonts>
  <fills count="5">
    <fill>
      <patternFill/>
    </fill>
    <fill>
      <patternFill patternType="gray125"/>
    </fill>
    <fill>
      <patternFill patternType="solid"/>
    </fill>
    <fill>
      <patternFill patternType="solid">
        <fgColor rgb="00FFFFFF"/>
        <bgColor rgb="00FFFFFF"/>
      </patternFill>
    </fill>
    <fill>
      <patternFill patternType="solid">
        <fgColor rgb="00F4F4F4"/>
        <bgColor rgb="00F4F4F4"/>
      </patternFill>
    </fill>
  </fills>
  <borders count="4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top style="thin">
        <color rgb="00000000"/>
      </top>
      <bottom style="double">
        <color rgb="0000000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6" fillId="3" borderId="2" applyAlignment="1" pivotButton="0" quotePrefix="0" xfId="0">
      <alignment horizontal="center" vertical="center"/>
    </xf>
    <xf numFmtId="0" fontId="4" fillId="3" borderId="2" applyAlignment="1" pivotButton="0" quotePrefix="0" xfId="0">
      <alignment horizontal="left" vertical="center" wrapText="1"/>
    </xf>
    <xf numFmtId="3" fontId="4" fillId="3" borderId="2" applyAlignment="1" pivotButton="0" quotePrefix="0" xfId="0">
      <alignment horizontal="right" vertical="center"/>
    </xf>
    <xf numFmtId="0" fontId="4" fillId="3" borderId="2" applyAlignment="1" pivotButton="0" quotePrefix="0" xfId="0">
      <alignment horizontal="center" vertical="center"/>
    </xf>
    <xf numFmtId="3" fontId="6" fillId="3" borderId="2" applyAlignment="1" pivotButton="0" quotePrefix="0" xfId="0">
      <alignment horizontal="right" vertical="center"/>
    </xf>
    <xf numFmtId="0" fontId="6" fillId="4" borderId="2" applyAlignment="1" pivotButton="0" quotePrefix="0" xfId="0">
      <alignment horizontal="center" vertical="center"/>
    </xf>
    <xf numFmtId="0" fontId="4" fillId="4" borderId="2" applyAlignment="1" pivotButton="0" quotePrefix="0" xfId="0">
      <alignment horizontal="left" vertical="center" wrapText="1"/>
    </xf>
    <xf numFmtId="3" fontId="4" fillId="4" borderId="2" applyAlignment="1" pivotButton="0" quotePrefix="0" xfId="0">
      <alignment horizontal="right" vertical="center"/>
    </xf>
    <xf numFmtId="0" fontId="4" fillId="4" borderId="2" applyAlignment="1" pivotButton="0" quotePrefix="0" xfId="0">
      <alignment horizontal="center" vertical="center"/>
    </xf>
    <xf numFmtId="3" fontId="6" fillId="4" borderId="2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3" fontId="8" fillId="0" borderId="3" applyAlignment="1" pivotButton="0" quotePrefix="0" xfId="0">
      <alignment horizontal="right" vertical="center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workbookViewId="0">
      <selection activeCell="A1" sqref="A1"/>
    </sheetView>
  </sheetViews>
  <sheetFormatPr baseColWidth="8" defaultRowHeight="15"/>
  <cols>
    <col width="12" customWidth="1" min="1" max="1"/>
    <col width="32" customWidth="1" min="2" max="2"/>
    <col width="40" customWidth="1" min="3" max="3"/>
    <col width="16" customWidth="1" min="4" max="4"/>
    <col width="10" customWidth="1" min="5" max="5"/>
    <col width="14" customWidth="1" min="6" max="6"/>
    <col width="18" customWidth="1" min="7" max="7"/>
    <col width="34" customWidth="1" min="8" max="8"/>
  </cols>
  <sheetData>
    <row r="1">
      <c r="A1" s="1" t="inlineStr">
        <is>
          <t>CREA 映像・映画制作予算管理表 // PRODUCTION BUDGET</t>
        </is>
      </c>
    </row>
    <row r="2">
      <c r="A2" s="2" t="inlineStr">
        <is>
          <t>プリプロ・本番撮影・ポストプロ・機材人件費・自動合算式 · 個人・商用利用無料</t>
        </is>
      </c>
    </row>
    <row r="4">
      <c r="A4" s="3" t="inlineStr">
        <is>
          <t>作品名 (Project):</t>
        </is>
      </c>
      <c r="B4" s="4" t="inlineStr">
        <is>
          <t>WEB CM 『Beyond Horizon』30秒</t>
        </is>
      </c>
      <c r="C4" s="3" t="inlineStr">
        <is>
          <t>クライアント / 配給:</t>
        </is>
      </c>
      <c r="D4" s="4" t="inlineStr">
        <is>
          <t>株式会社 グローバルブランド</t>
        </is>
      </c>
    </row>
    <row r="5">
      <c r="A5" s="3" t="inlineStr">
        <is>
          <t>制作会社 / プロデューサー:</t>
        </is>
      </c>
      <c r="B5" s="4" t="inlineStr">
        <is>
          <t>Studio CREA Tokyo / 鈴木 徹</t>
        </is>
      </c>
      <c r="C5" s="3" t="inlineStr">
        <is>
          <t>予算策定日 / 通貨:</t>
        </is>
      </c>
      <c r="D5" s="4" t="inlineStr">
        <is>
          <t>2026-10-15 / JPY (円)</t>
        </is>
      </c>
    </row>
    <row r="7" ht="24" customHeight="1">
      <c r="A7" s="5" t="inlineStr">
        <is>
          <t>コード (Code)</t>
        </is>
      </c>
      <c r="B7" s="5" t="inlineStr">
        <is>
          <t>費目 / 区分 (Budget Category)</t>
        </is>
      </c>
      <c r="C7" s="5" t="inlineStr">
        <is>
          <t>明細・内訳 (Item Description)</t>
        </is>
      </c>
      <c r="D7" s="5" t="inlineStr">
        <is>
          <t>単価 (Rate)</t>
        </is>
      </c>
      <c r="E7" s="5" t="inlineStr">
        <is>
          <t>数量 (Qty)</t>
        </is>
      </c>
      <c r="F7" s="5" t="inlineStr">
        <is>
          <t>日数/単位 (Unit/Days)</t>
        </is>
      </c>
      <c r="G7" s="5" t="inlineStr">
        <is>
          <t>小計 (Subtotal)</t>
        </is>
      </c>
      <c r="H7" s="5" t="inlineStr">
        <is>
          <t>備考 (Notes)</t>
        </is>
      </c>
    </row>
    <row r="8" ht="20" customHeight="1">
      <c r="A8" s="6" t="inlineStr">
        <is>
          <t>101</t>
        </is>
      </c>
      <c r="B8" s="7" t="inlineStr">
        <is>
          <t>A. プリプロダクション (準備費)</t>
        </is>
      </c>
      <c r="C8" s="7" t="inlineStr">
        <is>
          <t>脚本・構成・絵コンテ作成</t>
        </is>
      </c>
      <c r="D8" s="8" t="n">
        <v>150000</v>
      </c>
      <c r="E8" s="9" t="n">
        <v>1</v>
      </c>
      <c r="F8" s="9" t="n">
        <v>1</v>
      </c>
      <c r="G8" s="10">
        <f>D8*E8*F8</f>
        <v/>
      </c>
      <c r="H8" s="7" t="inlineStr">
        <is>
          <t>作家・演出ギャランティ</t>
        </is>
      </c>
    </row>
    <row r="9" ht="20" customHeight="1">
      <c r="A9" s="11" t="inlineStr">
        <is>
          <t>102</t>
        </is>
      </c>
      <c r="B9" s="12" t="inlineStr">
        <is>
          <t>A. プリプロダクション (準備費)</t>
        </is>
      </c>
      <c r="C9" s="12" t="inlineStr">
        <is>
          <t>ロケハン (交通費・ロケハン費)</t>
        </is>
      </c>
      <c r="D9" s="13" t="n">
        <v>30000</v>
      </c>
      <c r="E9" s="14" t="n">
        <v>2</v>
      </c>
      <c r="F9" s="14" t="n">
        <v>2</v>
      </c>
      <c r="G9" s="15">
        <f>D9*E9*F9</f>
        <v/>
      </c>
      <c r="H9" s="12" t="inlineStr">
        <is>
          <t>2箇所下見、車両含む</t>
        </is>
      </c>
    </row>
    <row r="10" ht="20" customHeight="1">
      <c r="A10" s="6" t="inlineStr">
        <is>
          <t>103</t>
        </is>
      </c>
      <c r="B10" s="7" t="inlineStr">
        <is>
          <t>A. プリプロダクション (準備費)</t>
        </is>
      </c>
      <c r="C10" s="7" t="inlineStr">
        <is>
          <t>キャスティングオーディション・交渉</t>
        </is>
      </c>
      <c r="D10" s="8" t="n">
        <v>80000</v>
      </c>
      <c r="E10" s="9" t="n">
        <v>1</v>
      </c>
      <c r="F10" s="9" t="n">
        <v>1</v>
      </c>
      <c r="G10" s="10">
        <f>D10*E10*F10</f>
        <v/>
      </c>
      <c r="H10" s="7" t="inlineStr">
        <is>
          <t>メインキャスト2名選考</t>
        </is>
      </c>
    </row>
    <row r="11" ht="20" customHeight="1">
      <c r="A11" s="11" t="inlineStr">
        <is>
          <t>201</t>
        </is>
      </c>
      <c r="B11" s="12" t="inlineStr">
        <is>
          <t>B. 撮影現場人件費 (スタッフ費)</t>
        </is>
      </c>
      <c r="C11" s="12" t="inlineStr">
        <is>
          <t>監督 / 演出 (Director)</t>
        </is>
      </c>
      <c r="D11" s="13" t="n">
        <v>250000</v>
      </c>
      <c r="E11" s="14" t="n">
        <v>1</v>
      </c>
      <c r="F11" s="14" t="n">
        <v>2</v>
      </c>
      <c r="G11" s="15">
        <f>D11*E11*F11</f>
        <v/>
      </c>
      <c r="H11" s="12" t="inlineStr">
        <is>
          <t>本番2日間ディレクション</t>
        </is>
      </c>
    </row>
    <row r="12" ht="20" customHeight="1">
      <c r="A12" s="6" t="inlineStr">
        <is>
          <t>202</t>
        </is>
      </c>
      <c r="B12" s="7" t="inlineStr">
        <is>
          <t>B. 撮影現場人件費 (スタッフ費)</t>
        </is>
      </c>
      <c r="C12" s="7" t="inlineStr">
        <is>
          <t>撮影監督 (DP / Cinematographer)</t>
        </is>
      </c>
      <c r="D12" s="8" t="n">
        <v>120000</v>
      </c>
      <c r="E12" s="9" t="n">
        <v>1</v>
      </c>
      <c r="F12" s="9" t="n">
        <v>2</v>
      </c>
      <c r="G12" s="10">
        <f>D12*E12*F12</f>
        <v/>
      </c>
      <c r="H12" s="7" t="inlineStr">
        <is>
          <t>カメラオペレート含む</t>
        </is>
      </c>
    </row>
    <row r="13" ht="20" customHeight="1">
      <c r="A13" s="11" t="inlineStr">
        <is>
          <t>203</t>
        </is>
      </c>
      <c r="B13" s="12" t="inlineStr">
        <is>
          <t>B. 撮影現場人件費 (スタッフ費)</t>
        </is>
      </c>
      <c r="C13" s="12" t="inlineStr">
        <is>
          <t>照明技師 (Gaffer)</t>
        </is>
      </c>
      <c r="D13" s="13" t="n">
        <v>90000</v>
      </c>
      <c r="E13" s="14" t="n">
        <v>1</v>
      </c>
      <c r="F13" s="14" t="n">
        <v>2</v>
      </c>
      <c r="G13" s="15">
        <f>D13*E13*F13</f>
        <v/>
      </c>
      <c r="H13" s="12" t="inlineStr">
        <is>
          <t>照明チーフ</t>
        </is>
      </c>
    </row>
    <row r="14" ht="20" customHeight="1">
      <c r="A14" s="6" t="inlineStr">
        <is>
          <t>204</t>
        </is>
      </c>
      <c r="B14" s="7" t="inlineStr">
        <is>
          <t>B. 撮影現場人件費 (スタッフ費)</t>
        </is>
      </c>
      <c r="C14" s="7" t="inlineStr">
        <is>
          <t>録音技師 (Sound Mixer)</t>
        </is>
      </c>
      <c r="D14" s="8" t="n">
        <v>80000</v>
      </c>
      <c r="E14" s="9" t="n">
        <v>1</v>
      </c>
      <c r="F14" s="9" t="n">
        <v>2</v>
      </c>
      <c r="G14" s="10">
        <f>D14*E14*F14</f>
        <v/>
      </c>
      <c r="H14" s="7" t="inlineStr">
        <is>
          <t>同録機材込</t>
        </is>
      </c>
    </row>
    <row r="15" ht="20" customHeight="1">
      <c r="A15" s="11" t="inlineStr">
        <is>
          <t>205</t>
        </is>
      </c>
      <c r="B15" s="12" t="inlineStr">
        <is>
          <t>B. 撮影現場人件費 (スタッフ費)</t>
        </is>
      </c>
      <c r="C15" s="12" t="inlineStr">
        <is>
          <t>ヘアメイク・スタイリスト</t>
        </is>
      </c>
      <c r="D15" s="13" t="n">
        <v>70000</v>
      </c>
      <c r="E15" s="14" t="n">
        <v>1</v>
      </c>
      <c r="F15" s="14" t="n">
        <v>2</v>
      </c>
      <c r="G15" s="15">
        <f>D15*E15*F15</f>
        <v/>
      </c>
      <c r="H15" s="12" t="inlineStr">
        <is>
          <t>衣装手配・メイク直し</t>
        </is>
      </c>
    </row>
    <row r="16" ht="20" customHeight="1">
      <c r="A16" s="6" t="inlineStr">
        <is>
          <t>206</t>
        </is>
      </c>
      <c r="B16" s="7" t="inlineStr">
        <is>
          <t>B. 撮影現場人件費 (スタッフ費)</t>
        </is>
      </c>
      <c r="C16" s="7" t="inlineStr">
        <is>
          <t>制作進行 (Production Manager / 1st AD)</t>
        </is>
      </c>
      <c r="D16" s="8" t="n">
        <v>60000</v>
      </c>
      <c r="E16" s="9" t="n">
        <v>1</v>
      </c>
      <c r="F16" s="9" t="n">
        <v>2</v>
      </c>
      <c r="G16" s="10">
        <f>D16*E16*F16</f>
        <v/>
      </c>
      <c r="H16" s="7" t="inlineStr">
        <is>
          <t>スケジュール・現場進行統括</t>
        </is>
      </c>
    </row>
    <row r="17" ht="20" customHeight="1">
      <c r="A17" s="11" t="inlineStr">
        <is>
          <t>301</t>
        </is>
      </c>
      <c r="B17" s="12" t="inlineStr">
        <is>
          <t>C. 撮影・照明・音声機材費 (レンタル費)</t>
        </is>
      </c>
      <c r="C17" s="12" t="inlineStr">
        <is>
          <t>シネマカメラ パッケージ (FX9/FX3)</t>
        </is>
      </c>
      <c r="D17" s="13" t="n">
        <v>65000</v>
      </c>
      <c r="E17" s="14" t="n">
        <v>1</v>
      </c>
      <c r="F17" s="14" t="n">
        <v>2</v>
      </c>
      <c r="G17" s="15">
        <f>D17*E17*F17</f>
        <v/>
      </c>
      <c r="H17" s="12" t="inlineStr">
        <is>
          <t>ボディ2台・メディア・三脚</t>
        </is>
      </c>
    </row>
    <row r="18" ht="20" customHeight="1">
      <c r="A18" s="6" t="inlineStr">
        <is>
          <t>302</t>
        </is>
      </c>
      <c r="B18" s="7" t="inlineStr">
        <is>
          <t>C. 撮影・照明・音声機材費 (レンタル費)</t>
        </is>
      </c>
      <c r="C18" s="7" t="inlineStr">
        <is>
          <t>シネマプライムレンズ組 (35/50/85mm)</t>
        </is>
      </c>
      <c r="D18" s="8" t="n">
        <v>45000</v>
      </c>
      <c r="E18" s="9" t="n">
        <v>1</v>
      </c>
      <c r="F18" s="9" t="n">
        <v>2</v>
      </c>
      <c r="G18" s="10">
        <f>D18*E18*F18</f>
        <v/>
      </c>
      <c r="H18" s="7" t="inlineStr">
        <is>
          <t>T1.5 単焦点3本</t>
        </is>
      </c>
    </row>
    <row r="19" ht="20" customHeight="1">
      <c r="A19" s="11" t="inlineStr">
        <is>
          <t>303</t>
        </is>
      </c>
      <c r="B19" s="12" t="inlineStr">
        <is>
          <t>C. 撮影・照明・音声機材費 (レンタル費)</t>
        </is>
      </c>
      <c r="C19" s="12" t="inlineStr">
        <is>
          <t>LED照明キット (Aputure 600d x2, 300c)</t>
        </is>
      </c>
      <c r="D19" s="13" t="n">
        <v>55000</v>
      </c>
      <c r="E19" s="14" t="n">
        <v>1</v>
      </c>
      <c r="F19" s="14" t="n">
        <v>2</v>
      </c>
      <c r="G19" s="15">
        <f>D19*E19*F19</f>
        <v/>
      </c>
      <c r="H19" s="12" t="inlineStr">
        <is>
          <t>スタンド・ディフューザー完備</t>
        </is>
      </c>
    </row>
    <row r="20" ht="20" customHeight="1">
      <c r="A20" s="6" t="inlineStr">
        <is>
          <t>304</t>
        </is>
      </c>
      <c r="B20" s="7" t="inlineStr">
        <is>
          <t>C. 撮影・照明・音声機材費 (レンタル費)</t>
        </is>
      </c>
      <c r="C20" s="7" t="inlineStr">
        <is>
          <t>ワイヤレスモニター・ジンバル (RS3 Pro)</t>
        </is>
      </c>
      <c r="D20" s="8" t="n">
        <v>30000</v>
      </c>
      <c r="E20" s="9" t="n">
        <v>1</v>
      </c>
      <c r="F20" s="9" t="n">
        <v>2</v>
      </c>
      <c r="G20" s="10">
        <f>D20*E20*F20</f>
        <v/>
      </c>
      <c r="H20" s="7" t="inlineStr">
        <is>
          <t>監督用モニター一式</t>
        </is>
      </c>
    </row>
    <row r="21" ht="20" customHeight="1">
      <c r="A21" s="11" t="inlineStr">
        <is>
          <t>401</t>
        </is>
      </c>
      <c r="B21" s="12" t="inlineStr">
        <is>
          <t>D. ロケ地・美術・車両・ケータリング</t>
        </is>
      </c>
      <c r="C21" s="12" t="inlineStr">
        <is>
          <t>ハウススタジオ使用料 (2日間)</t>
        </is>
      </c>
      <c r="D21" s="13" t="n">
        <v>180000</v>
      </c>
      <c r="E21" s="14" t="n">
        <v>1</v>
      </c>
      <c r="F21" s="14" t="n">
        <v>2</v>
      </c>
      <c r="G21" s="15">
        <f>D21*E21*F21</f>
        <v/>
      </c>
      <c r="H21" s="12" t="inlineStr">
        <is>
          <t>世田谷ハウススタジオ A棟</t>
        </is>
      </c>
    </row>
    <row r="22" ht="20" customHeight="1">
      <c r="A22" s="6" t="inlineStr">
        <is>
          <t>402</t>
        </is>
      </c>
      <c r="B22" s="7" t="inlineStr">
        <is>
          <t>D. ロケ地・美術・車両・ケータリング</t>
        </is>
      </c>
      <c r="C22" s="7" t="inlineStr">
        <is>
          <t>美術セット・装飾小道具</t>
        </is>
      </c>
      <c r="D22" s="8" t="n">
        <v>120000</v>
      </c>
      <c r="E22" s="9" t="n">
        <v>1</v>
      </c>
      <c r="F22" s="9" t="n">
        <v>1</v>
      </c>
      <c r="G22" s="10">
        <f>D22*E22*F22</f>
        <v/>
      </c>
      <c r="H22" s="7" t="inlineStr">
        <is>
          <t>家具レンタル・生活感装飾</t>
        </is>
      </c>
    </row>
    <row r="23" ht="20" customHeight="1">
      <c r="A23" s="11" t="inlineStr">
        <is>
          <t>403</t>
        </is>
      </c>
      <c r="B23" s="12" t="inlineStr">
        <is>
          <t>D. ロケ地・美術・車両・ケータリング</t>
        </is>
      </c>
      <c r="C23" s="12" t="inlineStr">
        <is>
          <t>ロケバス・機材車 (2台・ガソリン・高速)</t>
        </is>
      </c>
      <c r="D23" s="13" t="n">
        <v>45000</v>
      </c>
      <c r="E23" s="14" t="n">
        <v>2</v>
      </c>
      <c r="F23" s="14" t="n">
        <v>2</v>
      </c>
      <c r="G23" s="15">
        <f>D23*E23*F23</f>
        <v/>
      </c>
      <c r="H23" s="12" t="inlineStr">
        <is>
          <t>ハイエース グランドキャビン</t>
        </is>
      </c>
    </row>
    <row r="24" ht="20" customHeight="1">
      <c r="A24" s="6" t="inlineStr">
        <is>
          <t>404</t>
        </is>
      </c>
      <c r="B24" s="7" t="inlineStr">
        <is>
          <t>D. ロケ地・美術・車両・ケータリング</t>
        </is>
      </c>
      <c r="C24" s="7" t="inlineStr">
        <is>
          <t>ケータリング・軽食・飲料 (全20名)</t>
        </is>
      </c>
      <c r="D24" s="8" t="n">
        <v>2000</v>
      </c>
      <c r="E24" s="9" t="n">
        <v>20</v>
      </c>
      <c r="F24" s="9" t="n">
        <v>2</v>
      </c>
      <c r="G24" s="10">
        <f>D24*E24*F24</f>
        <v/>
      </c>
      <c r="H24" s="7" t="inlineStr">
        <is>
          <t>昼食温食ケータリング＋水</t>
        </is>
      </c>
    </row>
    <row r="25" ht="20" customHeight="1">
      <c r="A25" s="11" t="inlineStr">
        <is>
          <t>501</t>
        </is>
      </c>
      <c r="B25" s="12" t="inlineStr">
        <is>
          <t>E. ポストプロダクション (仕上げ費)</t>
        </is>
      </c>
      <c r="C25" s="12" t="inlineStr">
        <is>
          <t>オフライン / オンライン編集</t>
        </is>
      </c>
      <c r="D25" s="13" t="n">
        <v>180000</v>
      </c>
      <c r="E25" s="14" t="n">
        <v>1</v>
      </c>
      <c r="F25" s="14" t="n">
        <v>1</v>
      </c>
      <c r="G25" s="15">
        <f>D25*E25*F25</f>
        <v/>
      </c>
      <c r="H25" s="12" t="inlineStr">
        <is>
          <t>プレミア / 本編集</t>
        </is>
      </c>
    </row>
    <row r="26" ht="20" customHeight="1">
      <c r="A26" s="6" t="inlineStr">
        <is>
          <t>502</t>
        </is>
      </c>
      <c r="B26" s="7" t="inlineStr">
        <is>
          <t>E. ポストプロダクション (仕上げ費)</t>
        </is>
      </c>
      <c r="C26" s="7" t="inlineStr">
        <is>
          <t>カラーグレーディング (DaVinci Resolve)</t>
        </is>
      </c>
      <c r="D26" s="8" t="n">
        <v>100000</v>
      </c>
      <c r="E26" s="9" t="n">
        <v>1</v>
      </c>
      <c r="F26" s="9" t="n">
        <v>1</v>
      </c>
      <c r="G26" s="10">
        <f>D26*E26*F26</f>
        <v/>
      </c>
      <c r="H26" s="7" t="inlineStr">
        <is>
          <t>カラリストセッション</t>
        </is>
      </c>
    </row>
    <row r="27" ht="20" customHeight="1">
      <c r="A27" s="11" t="inlineStr">
        <is>
          <t>503</t>
        </is>
      </c>
      <c r="B27" s="12" t="inlineStr">
        <is>
          <t>E. ポストプロダクション (仕上げ費)</t>
        </is>
      </c>
      <c r="C27" s="12" t="inlineStr">
        <is>
          <t>MA・オリジナルBGMライセンス・SE</t>
        </is>
      </c>
      <c r="D27" s="13" t="n">
        <v>120000</v>
      </c>
      <c r="E27" s="14" t="n">
        <v>1</v>
      </c>
      <c r="F27" s="14" t="n">
        <v>1</v>
      </c>
      <c r="G27" s="15">
        <f>D27*E27*F27</f>
        <v/>
      </c>
      <c r="H27" s="12" t="inlineStr">
        <is>
          <t>ナレーション録音・整音</t>
        </is>
      </c>
    </row>
    <row r="28" ht="20" customHeight="1">
      <c r="A28" s="6" t="inlineStr">
        <is>
          <t>601</t>
        </is>
      </c>
      <c r="B28" s="7" t="inlineStr">
        <is>
          <t>F. 予備費・保険・諸経費 (5%~10%)</t>
        </is>
      </c>
      <c r="C28" s="7" t="inlineStr">
        <is>
          <t>撮影労災保険・損害賠償保険</t>
        </is>
      </c>
      <c r="D28" s="8" t="n">
        <v>45000</v>
      </c>
      <c r="E28" s="9" t="n">
        <v>1</v>
      </c>
      <c r="F28" s="9" t="n">
        <v>1</v>
      </c>
      <c r="G28" s="10">
        <f>D28*E28*F28</f>
        <v/>
      </c>
      <c r="H28" s="7" t="inlineStr">
        <is>
          <t>対人対物補償</t>
        </is>
      </c>
    </row>
    <row r="29" ht="20" customHeight="1">
      <c r="A29" s="11" t="inlineStr">
        <is>
          <t>602</t>
        </is>
      </c>
      <c r="B29" s="12" t="inlineStr">
        <is>
          <t>F. 予備費・保険・諸経費 (5%~10%)</t>
        </is>
      </c>
      <c r="C29" s="12" t="inlineStr">
        <is>
          <t>予備費 (天候不順・予備備品)</t>
        </is>
      </c>
      <c r="D29" s="13" t="n">
        <v>100000</v>
      </c>
      <c r="E29" s="14" t="n">
        <v>1</v>
      </c>
      <c r="F29" s="14" t="n">
        <v>1</v>
      </c>
      <c r="G29" s="15">
        <f>D29*E29*F29</f>
        <v/>
      </c>
      <c r="H29" s="12" t="inlineStr">
        <is>
          <t>実費精算枠</t>
        </is>
      </c>
    </row>
    <row r="31" ht="28" customHeight="1">
      <c r="F31" s="16" t="inlineStr">
        <is>
          <t>総合計 (GRAND TOTAL)</t>
        </is>
      </c>
      <c r="G31" s="17">
        <f>SUM(G8:G29)</f>
        <v/>
      </c>
    </row>
    <row r="33">
      <c r="A33" s="18" t="inlineStr">
        <is>
          <t>CREA Production OS · crea.website/templates · 個人・商用利用無料・クレジット表記不要</t>
        </is>
      </c>
    </row>
  </sheetData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selection activeCell="A1" sqref="A1"/>
    </sheetView>
  </sheetViews>
  <sheetFormatPr baseColWidth="8" defaultRowHeight="15"/>
  <cols>
    <col width="12" customWidth="1" min="1" max="1"/>
    <col width="32" customWidth="1" min="2" max="2"/>
    <col width="40" customWidth="1" min="3" max="3"/>
    <col width="16" customWidth="1" min="4" max="4"/>
    <col width="10" customWidth="1" min="5" max="5"/>
    <col width="14" customWidth="1" min="6" max="6"/>
    <col width="18" customWidth="1" min="7" max="7"/>
    <col width="34" customWidth="1" min="8" max="8"/>
  </cols>
  <sheetData>
    <row r="1">
      <c r="A1" s="1" t="inlineStr">
        <is>
          <t>CREA 映像・映画制作予算管理表 // PRODUCTION BUDGET</t>
        </is>
      </c>
    </row>
    <row r="2">
      <c r="A2" s="2" t="inlineStr">
        <is>
          <t>プリプロ・本番撮影・ポストプロ・機材人件費・自動合算式 · 個人・商用利用無料</t>
        </is>
      </c>
    </row>
    <row r="4">
      <c r="A4" s="3" t="inlineStr">
        <is>
          <t>作品名 (Project):</t>
        </is>
      </c>
      <c r="B4" t="inlineStr"/>
      <c r="C4" s="3" t="inlineStr">
        <is>
          <t>クライアント / 配給:</t>
        </is>
      </c>
      <c r="D4" t="inlineStr"/>
    </row>
    <row r="5">
      <c r="A5" s="3" t="inlineStr">
        <is>
          <t>制作会社 / プロデューサー:</t>
        </is>
      </c>
      <c r="B5" t="inlineStr"/>
      <c r="C5" s="3" t="inlineStr">
        <is>
          <t>予算策定日 / 通貨:</t>
        </is>
      </c>
      <c r="D5" t="inlineStr">
        <is>
          <t>2026-___-___ / JPY (円)</t>
        </is>
      </c>
    </row>
    <row r="7" ht="24" customHeight="1">
      <c r="A7" s="5" t="inlineStr">
        <is>
          <t>コード (Code)</t>
        </is>
      </c>
      <c r="B7" s="5" t="inlineStr">
        <is>
          <t>費目 / 区分 (Budget Category)</t>
        </is>
      </c>
      <c r="C7" s="5" t="inlineStr">
        <is>
          <t>明細・内訳 (Item Description)</t>
        </is>
      </c>
      <c r="D7" s="5" t="inlineStr">
        <is>
          <t>単価 (Rate)</t>
        </is>
      </c>
      <c r="E7" s="5" t="inlineStr">
        <is>
          <t>数量 (Qty)</t>
        </is>
      </c>
      <c r="F7" s="5" t="inlineStr">
        <is>
          <t>日数/単位 (Unit/Days)</t>
        </is>
      </c>
      <c r="G7" s="5" t="inlineStr">
        <is>
          <t>小計 (Subtotal)</t>
        </is>
      </c>
      <c r="H7" s="5" t="inlineStr">
        <is>
          <t>備考 (Notes)</t>
        </is>
      </c>
    </row>
    <row r="8" ht="20" customHeight="1">
      <c r="A8" s="9" t="n"/>
      <c r="B8" s="7" t="n"/>
      <c r="C8" s="7" t="n"/>
      <c r="D8" s="8" t="n"/>
      <c r="E8" s="9" t="n"/>
      <c r="F8" s="9" t="n"/>
      <c r="G8" s="8">
        <f>IF(AND(D8&gt;0,E8&gt;0),D8*E8*IF(F8&gt;0,F8,1),0)</f>
        <v/>
      </c>
      <c r="H8" s="7" t="n"/>
    </row>
    <row r="9" ht="20" customHeight="1">
      <c r="A9" s="14" t="n"/>
      <c r="B9" s="12" t="n"/>
      <c r="C9" s="12" t="n"/>
      <c r="D9" s="13" t="n"/>
      <c r="E9" s="14" t="n"/>
      <c r="F9" s="14" t="n"/>
      <c r="G9" s="13">
        <f>IF(AND(D9&gt;0,E9&gt;0),D9*E9*IF(F9&gt;0,F9,1),0)</f>
        <v/>
      </c>
      <c r="H9" s="12" t="n"/>
    </row>
    <row r="10" ht="20" customHeight="1">
      <c r="A10" s="9" t="n"/>
      <c r="B10" s="7" t="n"/>
      <c r="C10" s="7" t="n"/>
      <c r="D10" s="8" t="n"/>
      <c r="E10" s="9" t="n"/>
      <c r="F10" s="9" t="n"/>
      <c r="G10" s="8">
        <f>IF(AND(D10&gt;0,E10&gt;0),D10*E10*IF(F10&gt;0,F10,1),0)</f>
        <v/>
      </c>
      <c r="H10" s="7" t="n"/>
    </row>
    <row r="11" ht="20" customHeight="1">
      <c r="A11" s="14" t="n"/>
      <c r="B11" s="12" t="n"/>
      <c r="C11" s="12" t="n"/>
      <c r="D11" s="13" t="n"/>
      <c r="E11" s="14" t="n"/>
      <c r="F11" s="14" t="n"/>
      <c r="G11" s="13">
        <f>IF(AND(D11&gt;0,E11&gt;0),D11*E11*IF(F11&gt;0,F11,1),0)</f>
        <v/>
      </c>
      <c r="H11" s="12" t="n"/>
    </row>
    <row r="12" ht="20" customHeight="1">
      <c r="A12" s="9" t="n"/>
      <c r="B12" s="7" t="n"/>
      <c r="C12" s="7" t="n"/>
      <c r="D12" s="8" t="n"/>
      <c r="E12" s="9" t="n"/>
      <c r="F12" s="9" t="n"/>
      <c r="G12" s="8">
        <f>IF(AND(D12&gt;0,E12&gt;0),D12*E12*IF(F12&gt;0,F12,1),0)</f>
        <v/>
      </c>
      <c r="H12" s="7" t="n"/>
    </row>
    <row r="13" ht="20" customHeight="1">
      <c r="A13" s="14" t="n"/>
      <c r="B13" s="12" t="n"/>
      <c r="C13" s="12" t="n"/>
      <c r="D13" s="13" t="n"/>
      <c r="E13" s="14" t="n"/>
      <c r="F13" s="14" t="n"/>
      <c r="G13" s="13">
        <f>IF(AND(D13&gt;0,E13&gt;0),D13*E13*IF(F13&gt;0,F13,1),0)</f>
        <v/>
      </c>
      <c r="H13" s="12" t="n"/>
    </row>
    <row r="14" ht="20" customHeight="1">
      <c r="A14" s="9" t="n"/>
      <c r="B14" s="7" t="n"/>
      <c r="C14" s="7" t="n"/>
      <c r="D14" s="8" t="n"/>
      <c r="E14" s="9" t="n"/>
      <c r="F14" s="9" t="n"/>
      <c r="G14" s="8">
        <f>IF(AND(D14&gt;0,E14&gt;0),D14*E14*IF(F14&gt;0,F14,1),0)</f>
        <v/>
      </c>
      <c r="H14" s="7" t="n"/>
    </row>
    <row r="15" ht="20" customHeight="1">
      <c r="A15" s="14" t="n"/>
      <c r="B15" s="12" t="n"/>
      <c r="C15" s="12" t="n"/>
      <c r="D15" s="13" t="n"/>
      <c r="E15" s="14" t="n"/>
      <c r="F15" s="14" t="n"/>
      <c r="G15" s="13">
        <f>IF(AND(D15&gt;0,E15&gt;0),D15*E15*IF(F15&gt;0,F15,1),0)</f>
        <v/>
      </c>
      <c r="H15" s="12" t="n"/>
    </row>
    <row r="16" ht="20" customHeight="1">
      <c r="A16" s="9" t="n"/>
      <c r="B16" s="7" t="n"/>
      <c r="C16" s="7" t="n"/>
      <c r="D16" s="8" t="n"/>
      <c r="E16" s="9" t="n"/>
      <c r="F16" s="9" t="n"/>
      <c r="G16" s="8">
        <f>IF(AND(D16&gt;0,E16&gt;0),D16*E16*IF(F16&gt;0,F16,1),0)</f>
        <v/>
      </c>
      <c r="H16" s="7" t="n"/>
    </row>
    <row r="17" ht="20" customHeight="1">
      <c r="A17" s="14" t="n"/>
      <c r="B17" s="12" t="n"/>
      <c r="C17" s="12" t="n"/>
      <c r="D17" s="13" t="n"/>
      <c r="E17" s="14" t="n"/>
      <c r="F17" s="14" t="n"/>
      <c r="G17" s="13">
        <f>IF(AND(D17&gt;0,E17&gt;0),D17*E17*IF(F17&gt;0,F17,1),0)</f>
        <v/>
      </c>
      <c r="H17" s="12" t="n"/>
    </row>
    <row r="18" ht="20" customHeight="1">
      <c r="A18" s="9" t="n"/>
      <c r="B18" s="7" t="n"/>
      <c r="C18" s="7" t="n"/>
      <c r="D18" s="8" t="n"/>
      <c r="E18" s="9" t="n"/>
      <c r="F18" s="9" t="n"/>
      <c r="G18" s="8">
        <f>IF(AND(D18&gt;0,E18&gt;0),D18*E18*IF(F18&gt;0,F18,1),0)</f>
        <v/>
      </c>
      <c r="H18" s="7" t="n"/>
    </row>
    <row r="19" ht="20" customHeight="1">
      <c r="A19" s="14" t="n"/>
      <c r="B19" s="12" t="n"/>
      <c r="C19" s="12" t="n"/>
      <c r="D19" s="13" t="n"/>
      <c r="E19" s="14" t="n"/>
      <c r="F19" s="14" t="n"/>
      <c r="G19" s="13">
        <f>IF(AND(D19&gt;0,E19&gt;0),D19*E19*IF(F19&gt;0,F19,1),0)</f>
        <v/>
      </c>
      <c r="H19" s="12" t="n"/>
    </row>
    <row r="20" ht="20" customHeight="1">
      <c r="A20" s="9" t="n"/>
      <c r="B20" s="7" t="n"/>
      <c r="C20" s="7" t="n"/>
      <c r="D20" s="8" t="n"/>
      <c r="E20" s="9" t="n"/>
      <c r="F20" s="9" t="n"/>
      <c r="G20" s="8">
        <f>IF(AND(D20&gt;0,E20&gt;0),D20*E20*IF(F20&gt;0,F20,1),0)</f>
        <v/>
      </c>
      <c r="H20" s="7" t="n"/>
    </row>
    <row r="21" ht="20" customHeight="1">
      <c r="A21" s="14" t="n"/>
      <c r="B21" s="12" t="n"/>
      <c r="C21" s="12" t="n"/>
      <c r="D21" s="13" t="n"/>
      <c r="E21" s="14" t="n"/>
      <c r="F21" s="14" t="n"/>
      <c r="G21" s="13">
        <f>IF(AND(D21&gt;0,E21&gt;0),D21*E21*IF(F21&gt;0,F21,1),0)</f>
        <v/>
      </c>
      <c r="H21" s="12" t="n"/>
    </row>
    <row r="22" ht="20" customHeight="1">
      <c r="A22" s="9" t="n"/>
      <c r="B22" s="7" t="n"/>
      <c r="C22" s="7" t="n"/>
      <c r="D22" s="8" t="n"/>
      <c r="E22" s="9" t="n"/>
      <c r="F22" s="9" t="n"/>
      <c r="G22" s="8">
        <f>IF(AND(D22&gt;0,E22&gt;0),D22*E22*IF(F22&gt;0,F22,1),0)</f>
        <v/>
      </c>
      <c r="H22" s="7" t="n"/>
    </row>
    <row r="23" ht="20" customHeight="1">
      <c r="A23" s="14" t="n"/>
      <c r="B23" s="12" t="n"/>
      <c r="C23" s="12" t="n"/>
      <c r="D23" s="13" t="n"/>
      <c r="E23" s="14" t="n"/>
      <c r="F23" s="14" t="n"/>
      <c r="G23" s="13">
        <f>IF(AND(D23&gt;0,E23&gt;0),D23*E23*IF(F23&gt;0,F23,1),0)</f>
        <v/>
      </c>
      <c r="H23" s="12" t="n"/>
    </row>
    <row r="24" ht="20" customHeight="1">
      <c r="A24" s="9" t="n"/>
      <c r="B24" s="7" t="n"/>
      <c r="C24" s="7" t="n"/>
      <c r="D24" s="8" t="n"/>
      <c r="E24" s="9" t="n"/>
      <c r="F24" s="9" t="n"/>
      <c r="G24" s="8">
        <f>IF(AND(D24&gt;0,E24&gt;0),D24*E24*IF(F24&gt;0,F24,1),0)</f>
        <v/>
      </c>
      <c r="H24" s="7" t="n"/>
    </row>
    <row r="25" ht="20" customHeight="1">
      <c r="A25" s="14" t="n"/>
      <c r="B25" s="12" t="n"/>
      <c r="C25" s="12" t="n"/>
      <c r="D25" s="13" t="n"/>
      <c r="E25" s="14" t="n"/>
      <c r="F25" s="14" t="n"/>
      <c r="G25" s="13">
        <f>IF(AND(D25&gt;0,E25&gt;0),D25*E25*IF(F25&gt;0,F25,1),0)</f>
        <v/>
      </c>
      <c r="H25" s="12" t="n"/>
    </row>
    <row r="26" ht="20" customHeight="1">
      <c r="A26" s="9" t="n"/>
      <c r="B26" s="7" t="n"/>
      <c r="C26" s="7" t="n"/>
      <c r="D26" s="8" t="n"/>
      <c r="E26" s="9" t="n"/>
      <c r="F26" s="9" t="n"/>
      <c r="G26" s="8">
        <f>IF(AND(D26&gt;0,E26&gt;0),D26*E26*IF(F26&gt;0,F26,1),0)</f>
        <v/>
      </c>
      <c r="H26" s="7" t="n"/>
    </row>
    <row r="27" ht="20" customHeight="1">
      <c r="A27" s="14" t="n"/>
      <c r="B27" s="12" t="n"/>
      <c r="C27" s="12" t="n"/>
      <c r="D27" s="13" t="n"/>
      <c r="E27" s="14" t="n"/>
      <c r="F27" s="14" t="n"/>
      <c r="G27" s="13">
        <f>IF(AND(D27&gt;0,E27&gt;0),D27*E27*IF(F27&gt;0,F27,1),0)</f>
        <v/>
      </c>
      <c r="H27" s="12" t="n"/>
    </row>
    <row r="29">
      <c r="F29" s="16" t="inlineStr">
        <is>
          <t>総合計 (GRAND TOTAL)</t>
        </is>
      </c>
      <c r="G29" s="17">
        <f>SUM(G8:G27)</f>
        <v/>
      </c>
    </row>
    <row r="31">
      <c r="A31" s="18" t="inlineStr">
        <is>
          <t>CREA Production OS · crea.website/templates · 個人・商用利用無料・クレジット表記不要</t>
        </is>
      </c>
    </row>
  </sheetData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2026-10-09T03:09:15Z</dcterms:created>
  <dcterms:modified xsi:type="dcterms:W3CDTF">2026-10-09T03:09:15Z</dcterms:modified>
</cp:coreProperties>
</file>